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36" i="1" l="1"/>
  <c r="K33" i="1" s="1"/>
  <c r="F36" i="1"/>
  <c r="F33" i="1" s="1"/>
  <c r="G36" i="1"/>
  <c r="G33" i="1" s="1"/>
  <c r="H36" i="1"/>
  <c r="H33" i="1" s="1"/>
  <c r="I36" i="1"/>
  <c r="I33" i="1" s="1"/>
  <c r="J36" i="1"/>
  <c r="J33" i="1" s="1"/>
  <c r="E36" i="1"/>
  <c r="E33" i="1" s="1"/>
  <c r="E34" i="1"/>
  <c r="F8" i="1" l="1"/>
  <c r="G8" i="1"/>
  <c r="H8" i="1"/>
  <c r="I8" i="1"/>
  <c r="J8" i="1"/>
  <c r="K8" i="1"/>
  <c r="E8" i="1"/>
  <c r="F16" i="1" l="1"/>
  <c r="G16" i="1"/>
  <c r="H16" i="1"/>
  <c r="I16" i="1"/>
  <c r="J16" i="1"/>
  <c r="K16" i="1"/>
  <c r="E16" i="1"/>
  <c r="F23" i="1"/>
  <c r="G23" i="1"/>
  <c r="H23" i="1"/>
  <c r="I23" i="1"/>
  <c r="J23" i="1"/>
  <c r="K23" i="1"/>
  <c r="E23" i="1"/>
  <c r="K46" i="1" l="1"/>
  <c r="F46" i="1"/>
  <c r="G46" i="1"/>
  <c r="H46" i="1"/>
  <c r="I46" i="1"/>
  <c r="J46" i="1"/>
  <c r="E46" i="1"/>
  <c r="F38" i="1" l="1"/>
  <c r="G38" i="1"/>
  <c r="H38" i="1"/>
  <c r="I38" i="1"/>
  <c r="J38" i="1"/>
  <c r="K38" i="1"/>
  <c r="E38" i="1"/>
  <c r="F45" i="1"/>
  <c r="G45" i="1"/>
  <c r="H45" i="1"/>
  <c r="J45" i="1"/>
  <c r="K45" i="1"/>
  <c r="E45" i="1"/>
  <c r="I45" i="1"/>
  <c r="F15" i="1"/>
  <c r="G15" i="1"/>
  <c r="H15" i="1"/>
  <c r="J15" i="1"/>
  <c r="K15" i="1"/>
  <c r="E15" i="1"/>
  <c r="I15" i="1"/>
  <c r="H27" i="1" l="1"/>
  <c r="E27" i="1"/>
  <c r="F42" i="1"/>
  <c r="G42" i="1"/>
  <c r="H42" i="1"/>
  <c r="I42" i="1"/>
  <c r="J42" i="1"/>
  <c r="K42" i="1"/>
  <c r="E42" i="1"/>
  <c r="F39" i="1"/>
  <c r="G39" i="1"/>
  <c r="H39" i="1"/>
  <c r="I39" i="1"/>
  <c r="J39" i="1"/>
  <c r="K39" i="1"/>
  <c r="E39" i="1"/>
  <c r="F34" i="1"/>
  <c r="G34" i="1"/>
  <c r="H34" i="1"/>
  <c r="I34" i="1"/>
  <c r="J34" i="1"/>
  <c r="K34" i="1"/>
  <c r="F31" i="1"/>
  <c r="G31" i="1"/>
  <c r="H31" i="1"/>
  <c r="I31" i="1"/>
  <c r="I27" i="1" s="1"/>
  <c r="J31" i="1"/>
  <c r="K31" i="1"/>
  <c r="E31" i="1"/>
  <c r="F28" i="1"/>
  <c r="F27" i="1" s="1"/>
  <c r="G28" i="1"/>
  <c r="G27" i="1" s="1"/>
  <c r="H28" i="1"/>
  <c r="I28" i="1"/>
  <c r="J28" i="1"/>
  <c r="J27" i="1" s="1"/>
  <c r="K28" i="1"/>
  <c r="K27" i="1" s="1"/>
  <c r="E28" i="1"/>
  <c r="F20" i="1"/>
  <c r="G20" i="1"/>
  <c r="H20" i="1"/>
  <c r="I20" i="1"/>
  <c r="J20" i="1"/>
  <c r="K20" i="1"/>
  <c r="E20" i="1"/>
  <c r="F13" i="1"/>
  <c r="G13" i="1"/>
  <c r="H13" i="1"/>
  <c r="I13" i="1"/>
  <c r="J13" i="1"/>
  <c r="K13" i="1"/>
  <c r="E13" i="1"/>
  <c r="F22" i="1" l="1"/>
  <c r="G22" i="1"/>
  <c r="H22" i="1"/>
  <c r="I22" i="1"/>
  <c r="J22" i="1"/>
  <c r="K22" i="1"/>
  <c r="E22" i="1"/>
  <c r="F19" i="1"/>
  <c r="G19" i="1"/>
  <c r="H19" i="1"/>
  <c r="I19" i="1"/>
  <c r="J19" i="1"/>
  <c r="K19" i="1"/>
  <c r="E19" i="1"/>
  <c r="F12" i="1"/>
  <c r="G12" i="1"/>
  <c r="H12" i="1"/>
  <c r="I12" i="1"/>
  <c r="J12" i="1"/>
  <c r="K12" i="1"/>
  <c r="E12" i="1"/>
  <c r="F7" i="1"/>
  <c r="G7" i="1"/>
  <c r="H7" i="1"/>
  <c r="H49" i="1" s="1"/>
  <c r="I7" i="1"/>
  <c r="J7" i="1"/>
  <c r="K7" i="1"/>
  <c r="E7" i="1"/>
  <c r="E49" i="1" l="1"/>
  <c r="K49" i="1"/>
  <c r="G49" i="1"/>
  <c r="J49" i="1"/>
  <c r="F49" i="1"/>
  <c r="I49" i="1"/>
</calcChain>
</file>

<file path=xl/sharedStrings.xml><?xml version="1.0" encoding="utf-8"?>
<sst xmlns="http://schemas.openxmlformats.org/spreadsheetml/2006/main" count="61" uniqueCount="59">
  <si>
    <t>Wykaz zadań inwestycyjnych planowanych do realizacji w 2016 roku</t>
  </si>
  <si>
    <t>Dział</t>
  </si>
  <si>
    <t>Rozdział</t>
  </si>
  <si>
    <t xml:space="preserve">Nazwa działu oraz nazwa zadania i lokalizacja </t>
  </si>
  <si>
    <t>Wartość inwestycji</t>
  </si>
  <si>
    <t>Dotychczas poniesione nakłady</t>
  </si>
  <si>
    <t xml:space="preserve">Wydatki na zadania zaplanowane do realizacji w 2016 r. </t>
  </si>
  <si>
    <t>w tym:</t>
  </si>
  <si>
    <t>Środki własne</t>
  </si>
  <si>
    <t>Dotacje z budżetu państwa</t>
  </si>
  <si>
    <t>Dotacje z funduszy celowych i unijnych</t>
  </si>
  <si>
    <t xml:space="preserve">Kredyty i pożyczki bankowe </t>
  </si>
  <si>
    <t xml:space="preserve">Budowa kilku krótkich odcinków sieci wodociągowych </t>
  </si>
  <si>
    <t>010</t>
  </si>
  <si>
    <t>01010</t>
  </si>
  <si>
    <t>Budowa sieci wodociągowej w miejscowości Lipin</t>
  </si>
  <si>
    <t>Budowa drogi ul. Jana Pawła II w Radwanicach</t>
  </si>
  <si>
    <t>Zakupy inwestycyjne na potrzeby Urzędu Gminy Radwanice</t>
  </si>
  <si>
    <t>Zakup klimatyzatorów do budynki strażnicy OSP w Radwanicech (fundusz sołecki)</t>
  </si>
  <si>
    <t>Budowa kilku krótkich odcinków sieci kanalizacyjnej</t>
  </si>
  <si>
    <t>Zakup wiaty biesiadnej do Radwanic (fundusz sołecki)</t>
  </si>
  <si>
    <t>Rolnictwo i łowiectwo</t>
  </si>
  <si>
    <t xml:space="preserve">Administracja publiczna </t>
  </si>
  <si>
    <t>Oświata i wychowanie</t>
  </si>
  <si>
    <t>Pomoc społeczna</t>
  </si>
  <si>
    <t xml:space="preserve">Gospodarka komunalna i ochrona środowiska </t>
  </si>
  <si>
    <t>Razem</t>
  </si>
  <si>
    <t>Transport i łączność</t>
  </si>
  <si>
    <t>Zakup wyposażenia stołówki szkolnej (Zespół Szkolno-Przedszkolny w Radwanicach)</t>
  </si>
  <si>
    <t xml:space="preserve">Remont budynku na potrzeby Gminnego Ośrodka Pomocy Społecznej w Radwanicach </t>
  </si>
  <si>
    <t>Zakup kosiarki samojezdnej dla sołectwa Sieroszowice (fundusz sołecki)</t>
  </si>
  <si>
    <t>Remont sanitariatów w Zespole Szkolno-Przedszkolnym w Radwanicach i Szkole Podstawowej w Buczynie</t>
  </si>
  <si>
    <t xml:space="preserve">Remont oczyszczalni ścieków w Radwanicach </t>
  </si>
  <si>
    <t>Zakup urządzeń do organizacji placu zabaw przy szkole (Zespół Szkolno-Przedszkolny w Radwanicach)</t>
  </si>
  <si>
    <t>Bezpieczeństwo publiczne i ochrona przeciwpożarowa</t>
  </si>
  <si>
    <t>Paragraf</t>
  </si>
  <si>
    <t>6050</t>
  </si>
  <si>
    <t>Infrastruktura wodociągowa i sanitacyjna wsi</t>
  </si>
  <si>
    <t>Drogi publiczne gminne</t>
  </si>
  <si>
    <t>Urzędy gmin</t>
  </si>
  <si>
    <t>Ochotnicze straże pożarne</t>
  </si>
  <si>
    <t>Szkoły podstawowe</t>
  </si>
  <si>
    <t>Stołówki szkolne i przedszkolne</t>
  </si>
  <si>
    <t xml:space="preserve">Ośrodki pomocy społecznej </t>
  </si>
  <si>
    <t>Gospodarka ściekowa i ochrona wód</t>
  </si>
  <si>
    <t xml:space="preserve">Pozostała działalność </t>
  </si>
  <si>
    <t>Budowa sieci wodociągowej w miejscowości Przesieczna</t>
  </si>
  <si>
    <t>Zakup działek przeznaczonych pod przepompownie ścieków</t>
  </si>
  <si>
    <t>Gospodarka mieszkaniowa</t>
  </si>
  <si>
    <t>Gospodarka gruntami i nieruchomościami</t>
  </si>
  <si>
    <t>Kultura i ochrona dziedzictwa narodowego</t>
  </si>
  <si>
    <t>Domy i ośrodki kultury, świetlice i kluby</t>
  </si>
  <si>
    <t>Remont świetlicy wiejskiej w Przesiecznej</t>
  </si>
  <si>
    <t>Remont dachu i budynku Gminnego Ośrodka Kultury w Radwanicach</t>
  </si>
  <si>
    <t xml:space="preserve">Zakup bramy wjazdowej do strażnicy OSP w Buczynie </t>
  </si>
  <si>
    <t xml:space="preserve">Zakup bramy wjazdowej do strażnicy OSP w Jakubowie </t>
  </si>
  <si>
    <t>Zakup działki zabudowanej w miejscowości Łagoszów Wielki</t>
  </si>
  <si>
    <t>Załącznik nr 3 do Zarządzenia nr 0050.20.2016 Wójta Gminy Radwanice z dnia 31 marca 2016 r.</t>
  </si>
  <si>
    <t>Zakup sprzętu komputerowego do realizacji Programu "Pomoc państwa w wychowywaniu dzieci"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</si>
</sst>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/>
    <xf numFmtId="4" fontId="2" fillId="0" borderId="14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4" fontId="1" fillId="0" borderId="18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wrapText="1"/>
    </xf>
    <xf numFmtId="4" fontId="2" fillId="0" borderId="24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left" vertical="center"/>
    </xf>
    <xf numFmtId="4" fontId="1" fillId="0" borderId="22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4" fontId="2" fillId="0" borderId="13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activeCell="G49" sqref="G49"/>
    </sheetView>
  </sheetViews>
  <sheetFormatPr defaultRowHeight="12.75" x14ac:dyDescent="0.2"/>
  <cols>
    <col min="1" max="1" width="4.5703125" style="1" bestFit="1" customWidth="1"/>
    <col min="2" max="2" width="7.140625" style="1" bestFit="1" customWidth="1"/>
    <col min="3" max="3" width="7.140625" style="1" customWidth="1"/>
    <col min="4" max="4" width="41.28515625" style="1" customWidth="1"/>
    <col min="5" max="5" width="11.28515625" style="1" customWidth="1"/>
    <col min="6" max="6" width="9.28515625" style="1" customWidth="1"/>
    <col min="7" max="7" width="11.42578125" style="1" customWidth="1"/>
    <col min="8" max="8" width="11" style="1" customWidth="1"/>
    <col min="9" max="9" width="10" style="1" customWidth="1"/>
    <col min="10" max="10" width="9.28515625" style="1" customWidth="1"/>
    <col min="11" max="11" width="8.140625" style="1" customWidth="1"/>
    <col min="12" max="16384" width="9.140625" style="1"/>
  </cols>
  <sheetData>
    <row r="1" spans="1:12" x14ac:dyDescent="0.2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2" ht="24.75" customHeight="1" x14ac:dyDescent="0.25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ht="34.5" customHeight="1" thickBot="1" x14ac:dyDescent="0.25"/>
    <row r="5" spans="1:12" ht="15" customHeight="1" x14ac:dyDescent="0.2">
      <c r="A5" s="84" t="s">
        <v>1</v>
      </c>
      <c r="B5" s="86" t="s">
        <v>2</v>
      </c>
      <c r="C5" s="89" t="s">
        <v>35</v>
      </c>
      <c r="D5" s="86" t="s">
        <v>3</v>
      </c>
      <c r="E5" s="86" t="s">
        <v>4</v>
      </c>
      <c r="F5" s="86" t="s">
        <v>5</v>
      </c>
      <c r="G5" s="86" t="s">
        <v>6</v>
      </c>
      <c r="H5" s="86" t="s">
        <v>7</v>
      </c>
      <c r="I5" s="86"/>
      <c r="J5" s="86"/>
      <c r="K5" s="88"/>
      <c r="L5" s="2"/>
    </row>
    <row r="6" spans="1:12" ht="51.75" thickBot="1" x14ac:dyDescent="0.25">
      <c r="A6" s="85"/>
      <c r="B6" s="87"/>
      <c r="C6" s="90"/>
      <c r="D6" s="87"/>
      <c r="E6" s="87"/>
      <c r="F6" s="87"/>
      <c r="G6" s="87"/>
      <c r="H6" s="7" t="s">
        <v>8</v>
      </c>
      <c r="I6" s="7" t="s">
        <v>9</v>
      </c>
      <c r="J6" s="7" t="s">
        <v>10</v>
      </c>
      <c r="K6" s="8" t="s">
        <v>11</v>
      </c>
      <c r="L6" s="2"/>
    </row>
    <row r="7" spans="1:12" s="4" customFormat="1" ht="13.5" thickBot="1" x14ac:dyDescent="0.25">
      <c r="A7" s="38" t="s">
        <v>13</v>
      </c>
      <c r="B7" s="39"/>
      <c r="C7" s="39"/>
      <c r="D7" s="40" t="s">
        <v>21</v>
      </c>
      <c r="E7" s="41">
        <f>SUM(E9:E11)</f>
        <v>890000</v>
      </c>
      <c r="F7" s="41">
        <f t="shared" ref="F7:K7" si="0">SUM(F9:F11)</f>
        <v>0</v>
      </c>
      <c r="G7" s="41">
        <f t="shared" si="0"/>
        <v>890000</v>
      </c>
      <c r="H7" s="41">
        <f t="shared" si="0"/>
        <v>890000</v>
      </c>
      <c r="I7" s="41">
        <f t="shared" si="0"/>
        <v>0</v>
      </c>
      <c r="J7" s="41">
        <f t="shared" si="0"/>
        <v>0</v>
      </c>
      <c r="K7" s="42">
        <f t="shared" si="0"/>
        <v>0</v>
      </c>
      <c r="L7" s="3"/>
    </row>
    <row r="8" spans="1:12" s="4" customFormat="1" x14ac:dyDescent="0.2">
      <c r="A8" s="75"/>
      <c r="B8" s="43" t="s">
        <v>14</v>
      </c>
      <c r="C8" s="67"/>
      <c r="D8" s="44" t="s">
        <v>37</v>
      </c>
      <c r="E8" s="45">
        <f>SUM(E9:E11)</f>
        <v>890000</v>
      </c>
      <c r="F8" s="45">
        <f t="shared" ref="F8:K8" si="1">SUM(F9:F11)</f>
        <v>0</v>
      </c>
      <c r="G8" s="45">
        <f t="shared" si="1"/>
        <v>890000</v>
      </c>
      <c r="H8" s="45">
        <f t="shared" si="1"/>
        <v>890000</v>
      </c>
      <c r="I8" s="45">
        <f t="shared" si="1"/>
        <v>0</v>
      </c>
      <c r="J8" s="45">
        <f t="shared" si="1"/>
        <v>0</v>
      </c>
      <c r="K8" s="46">
        <f t="shared" si="1"/>
        <v>0</v>
      </c>
      <c r="L8" s="3"/>
    </row>
    <row r="9" spans="1:12" ht="25.5" x14ac:dyDescent="0.2">
      <c r="A9" s="76"/>
      <c r="B9" s="72"/>
      <c r="C9" s="65" t="s">
        <v>36</v>
      </c>
      <c r="D9" s="5" t="s">
        <v>12</v>
      </c>
      <c r="E9" s="11">
        <v>150000</v>
      </c>
      <c r="F9" s="11">
        <v>0</v>
      </c>
      <c r="G9" s="11">
        <v>150000</v>
      </c>
      <c r="H9" s="11">
        <v>150000</v>
      </c>
      <c r="I9" s="11">
        <v>0</v>
      </c>
      <c r="J9" s="11">
        <v>0</v>
      </c>
      <c r="K9" s="12">
        <v>0</v>
      </c>
    </row>
    <row r="10" spans="1:12" ht="13.5" customHeight="1" x14ac:dyDescent="0.2">
      <c r="A10" s="76"/>
      <c r="B10" s="73"/>
      <c r="C10" s="66" t="s">
        <v>36</v>
      </c>
      <c r="D10" s="25" t="s">
        <v>15</v>
      </c>
      <c r="E10" s="26">
        <v>500000</v>
      </c>
      <c r="F10" s="26">
        <v>0</v>
      </c>
      <c r="G10" s="26">
        <v>500000</v>
      </c>
      <c r="H10" s="26">
        <v>500000</v>
      </c>
      <c r="I10" s="26">
        <v>0</v>
      </c>
      <c r="J10" s="26">
        <v>0</v>
      </c>
      <c r="K10" s="27">
        <v>0</v>
      </c>
    </row>
    <row r="11" spans="1:12" ht="26.25" thickBot="1" x14ac:dyDescent="0.25">
      <c r="A11" s="77"/>
      <c r="B11" s="74"/>
      <c r="C11" s="20">
        <v>6050</v>
      </c>
      <c r="D11" s="21" t="s">
        <v>46</v>
      </c>
      <c r="E11" s="22">
        <v>240000</v>
      </c>
      <c r="F11" s="22">
        <v>0</v>
      </c>
      <c r="G11" s="22">
        <v>240000</v>
      </c>
      <c r="H11" s="22">
        <v>240000</v>
      </c>
      <c r="I11" s="22">
        <v>0</v>
      </c>
      <c r="J11" s="22">
        <v>0</v>
      </c>
      <c r="K11" s="23">
        <v>0</v>
      </c>
    </row>
    <row r="12" spans="1:12" s="4" customFormat="1" x14ac:dyDescent="0.2">
      <c r="A12" s="28">
        <v>600</v>
      </c>
      <c r="B12" s="29"/>
      <c r="C12" s="29"/>
      <c r="D12" s="30" t="s">
        <v>27</v>
      </c>
      <c r="E12" s="31">
        <f>E14</f>
        <v>940000</v>
      </c>
      <c r="F12" s="31">
        <f t="shared" ref="F12:K12" si="2">F14</f>
        <v>30000</v>
      </c>
      <c r="G12" s="31">
        <f t="shared" si="2"/>
        <v>910000</v>
      </c>
      <c r="H12" s="31">
        <f t="shared" si="2"/>
        <v>810000</v>
      </c>
      <c r="I12" s="31">
        <f t="shared" si="2"/>
        <v>100000</v>
      </c>
      <c r="J12" s="31">
        <f t="shared" si="2"/>
        <v>0</v>
      </c>
      <c r="K12" s="32">
        <f t="shared" si="2"/>
        <v>0</v>
      </c>
    </row>
    <row r="13" spans="1:12" s="4" customFormat="1" x14ac:dyDescent="0.2">
      <c r="A13" s="78"/>
      <c r="B13" s="10">
        <v>60016</v>
      </c>
      <c r="C13" s="10"/>
      <c r="D13" s="6" t="s">
        <v>38</v>
      </c>
      <c r="E13" s="13">
        <f>E14</f>
        <v>940000</v>
      </c>
      <c r="F13" s="13">
        <f t="shared" ref="F13:K13" si="3">F14</f>
        <v>30000</v>
      </c>
      <c r="G13" s="13">
        <f t="shared" si="3"/>
        <v>910000</v>
      </c>
      <c r="H13" s="13">
        <f t="shared" si="3"/>
        <v>810000</v>
      </c>
      <c r="I13" s="13">
        <f t="shared" si="3"/>
        <v>100000</v>
      </c>
      <c r="J13" s="13">
        <f t="shared" si="3"/>
        <v>0</v>
      </c>
      <c r="K13" s="14">
        <f t="shared" si="3"/>
        <v>0</v>
      </c>
    </row>
    <row r="14" spans="1:12" ht="15.75" customHeight="1" thickBot="1" x14ac:dyDescent="0.25">
      <c r="A14" s="79"/>
      <c r="B14" s="47"/>
      <c r="C14" s="47">
        <v>6050</v>
      </c>
      <c r="D14" s="25" t="s">
        <v>16</v>
      </c>
      <c r="E14" s="26">
        <v>940000</v>
      </c>
      <c r="F14" s="26">
        <v>30000</v>
      </c>
      <c r="G14" s="26">
        <v>910000</v>
      </c>
      <c r="H14" s="26">
        <v>810000</v>
      </c>
      <c r="I14" s="26">
        <v>100000</v>
      </c>
      <c r="J14" s="26">
        <v>0</v>
      </c>
      <c r="K14" s="27">
        <v>0</v>
      </c>
    </row>
    <row r="15" spans="1:12" ht="15.75" customHeight="1" thickBot="1" x14ac:dyDescent="0.25">
      <c r="A15" s="59">
        <v>700</v>
      </c>
      <c r="B15" s="61"/>
      <c r="C15" s="61"/>
      <c r="D15" s="62" t="s">
        <v>48</v>
      </c>
      <c r="E15" s="63">
        <f>E16</f>
        <v>72000</v>
      </c>
      <c r="F15" s="63">
        <f t="shared" ref="F15:K15" si="4">F16</f>
        <v>0</v>
      </c>
      <c r="G15" s="63">
        <f t="shared" si="4"/>
        <v>72000</v>
      </c>
      <c r="H15" s="63">
        <f t="shared" si="4"/>
        <v>72000</v>
      </c>
      <c r="I15" s="63">
        <f t="shared" si="4"/>
        <v>0</v>
      </c>
      <c r="J15" s="63">
        <f t="shared" si="4"/>
        <v>0</v>
      </c>
      <c r="K15" s="64">
        <f t="shared" si="4"/>
        <v>0</v>
      </c>
    </row>
    <row r="16" spans="1:12" ht="15.75" customHeight="1" x14ac:dyDescent="0.2">
      <c r="A16" s="81"/>
      <c r="B16" s="34">
        <v>70005</v>
      </c>
      <c r="C16" s="34"/>
      <c r="D16" s="35" t="s">
        <v>49</v>
      </c>
      <c r="E16" s="36">
        <f>E17+E18</f>
        <v>72000</v>
      </c>
      <c r="F16" s="36">
        <f t="shared" ref="F16:K16" si="5">F17+F18</f>
        <v>0</v>
      </c>
      <c r="G16" s="36">
        <f t="shared" si="5"/>
        <v>72000</v>
      </c>
      <c r="H16" s="36">
        <f t="shared" si="5"/>
        <v>72000</v>
      </c>
      <c r="I16" s="36">
        <f t="shared" si="5"/>
        <v>0</v>
      </c>
      <c r="J16" s="36">
        <f t="shared" si="5"/>
        <v>0</v>
      </c>
      <c r="K16" s="37">
        <f t="shared" si="5"/>
        <v>0</v>
      </c>
    </row>
    <row r="17" spans="1:11" ht="27" customHeight="1" x14ac:dyDescent="0.2">
      <c r="A17" s="79"/>
      <c r="B17" s="70"/>
      <c r="C17" s="9">
        <v>6060</v>
      </c>
      <c r="D17" s="5" t="s">
        <v>47</v>
      </c>
      <c r="E17" s="11">
        <v>7000</v>
      </c>
      <c r="F17" s="11">
        <v>0</v>
      </c>
      <c r="G17" s="11">
        <v>7000</v>
      </c>
      <c r="H17" s="11">
        <v>7000</v>
      </c>
      <c r="I17" s="11">
        <v>0</v>
      </c>
      <c r="J17" s="11">
        <v>0</v>
      </c>
      <c r="K17" s="12">
        <v>0</v>
      </c>
    </row>
    <row r="18" spans="1:11" ht="27" customHeight="1" thickBot="1" x14ac:dyDescent="0.25">
      <c r="A18" s="80"/>
      <c r="B18" s="71"/>
      <c r="C18" s="20">
        <v>6060</v>
      </c>
      <c r="D18" s="21" t="s">
        <v>56</v>
      </c>
      <c r="E18" s="22">
        <v>65000</v>
      </c>
      <c r="F18" s="22">
        <v>0</v>
      </c>
      <c r="G18" s="22">
        <v>65000</v>
      </c>
      <c r="H18" s="22">
        <v>65000</v>
      </c>
      <c r="I18" s="22">
        <v>0</v>
      </c>
      <c r="J18" s="22">
        <v>0</v>
      </c>
      <c r="K18" s="23">
        <v>0</v>
      </c>
    </row>
    <row r="19" spans="1:11" s="4" customFormat="1" x14ac:dyDescent="0.2">
      <c r="A19" s="28">
        <v>750</v>
      </c>
      <c r="B19" s="29"/>
      <c r="C19" s="29"/>
      <c r="D19" s="30" t="s">
        <v>22</v>
      </c>
      <c r="E19" s="31">
        <f>E21</f>
        <v>25000</v>
      </c>
      <c r="F19" s="31">
        <f t="shared" ref="F19:K19" si="6">F21</f>
        <v>0</v>
      </c>
      <c r="G19" s="31">
        <f t="shared" si="6"/>
        <v>25000</v>
      </c>
      <c r="H19" s="31">
        <f t="shared" si="6"/>
        <v>25000</v>
      </c>
      <c r="I19" s="31">
        <f t="shared" si="6"/>
        <v>0</v>
      </c>
      <c r="J19" s="31">
        <f t="shared" si="6"/>
        <v>0</v>
      </c>
      <c r="K19" s="32">
        <f t="shared" si="6"/>
        <v>0</v>
      </c>
    </row>
    <row r="20" spans="1:11" s="4" customFormat="1" x14ac:dyDescent="0.2">
      <c r="A20" s="78"/>
      <c r="B20" s="10">
        <v>75023</v>
      </c>
      <c r="C20" s="10"/>
      <c r="D20" s="6" t="s">
        <v>39</v>
      </c>
      <c r="E20" s="13">
        <f>E21</f>
        <v>25000</v>
      </c>
      <c r="F20" s="13">
        <f t="shared" ref="F20:K20" si="7">F21</f>
        <v>0</v>
      </c>
      <c r="G20" s="13">
        <f t="shared" si="7"/>
        <v>25000</v>
      </c>
      <c r="H20" s="13">
        <f t="shared" si="7"/>
        <v>25000</v>
      </c>
      <c r="I20" s="13">
        <f t="shared" si="7"/>
        <v>0</v>
      </c>
      <c r="J20" s="13">
        <f t="shared" si="7"/>
        <v>0</v>
      </c>
      <c r="K20" s="14">
        <f t="shared" si="7"/>
        <v>0</v>
      </c>
    </row>
    <row r="21" spans="1:11" ht="26.25" thickBot="1" x14ac:dyDescent="0.25">
      <c r="A21" s="80"/>
      <c r="B21" s="24"/>
      <c r="C21" s="24">
        <v>6060</v>
      </c>
      <c r="D21" s="25" t="s">
        <v>17</v>
      </c>
      <c r="E21" s="26">
        <v>25000</v>
      </c>
      <c r="F21" s="26">
        <v>0</v>
      </c>
      <c r="G21" s="26">
        <v>25000</v>
      </c>
      <c r="H21" s="26">
        <v>25000</v>
      </c>
      <c r="I21" s="26">
        <v>0</v>
      </c>
      <c r="J21" s="26">
        <v>0</v>
      </c>
      <c r="K21" s="27">
        <v>0</v>
      </c>
    </row>
    <row r="22" spans="1:11" s="4" customFormat="1" ht="13.5" customHeight="1" x14ac:dyDescent="0.2">
      <c r="A22" s="33">
        <v>754</v>
      </c>
      <c r="B22" s="34"/>
      <c r="C22" s="34"/>
      <c r="D22" s="35" t="s">
        <v>34</v>
      </c>
      <c r="E22" s="36">
        <f>SUM(E24:E26)</f>
        <v>19500</v>
      </c>
      <c r="F22" s="36">
        <f t="shared" ref="F22:K22" si="8">SUM(F24:F26)</f>
        <v>0</v>
      </c>
      <c r="G22" s="36">
        <f t="shared" si="8"/>
        <v>19500</v>
      </c>
      <c r="H22" s="36">
        <f t="shared" si="8"/>
        <v>19500</v>
      </c>
      <c r="I22" s="36">
        <f t="shared" si="8"/>
        <v>0</v>
      </c>
      <c r="J22" s="36">
        <f t="shared" si="8"/>
        <v>0</v>
      </c>
      <c r="K22" s="37">
        <f t="shared" si="8"/>
        <v>0</v>
      </c>
    </row>
    <row r="23" spans="1:11" s="4" customFormat="1" ht="13.5" customHeight="1" x14ac:dyDescent="0.2">
      <c r="A23" s="78"/>
      <c r="B23" s="10">
        <v>75412</v>
      </c>
      <c r="C23" s="10"/>
      <c r="D23" s="6" t="s">
        <v>40</v>
      </c>
      <c r="E23" s="13">
        <f>E24+E26+E25</f>
        <v>19500</v>
      </c>
      <c r="F23" s="13">
        <f t="shared" ref="F23:K23" si="9">F24+F26+F25</f>
        <v>0</v>
      </c>
      <c r="G23" s="13">
        <f t="shared" si="9"/>
        <v>19500</v>
      </c>
      <c r="H23" s="13">
        <f t="shared" si="9"/>
        <v>19500</v>
      </c>
      <c r="I23" s="13">
        <f t="shared" si="9"/>
        <v>0</v>
      </c>
      <c r="J23" s="13">
        <f t="shared" si="9"/>
        <v>0</v>
      </c>
      <c r="K23" s="14">
        <f t="shared" si="9"/>
        <v>0</v>
      </c>
    </row>
    <row r="24" spans="1:11" ht="26.25" customHeight="1" x14ac:dyDescent="0.2">
      <c r="A24" s="79"/>
      <c r="B24" s="70"/>
      <c r="C24" s="9">
        <v>6050</v>
      </c>
      <c r="D24" s="5" t="s">
        <v>54</v>
      </c>
      <c r="E24" s="11">
        <v>6600</v>
      </c>
      <c r="F24" s="11">
        <v>0</v>
      </c>
      <c r="G24" s="11">
        <v>6600</v>
      </c>
      <c r="H24" s="11">
        <v>6600</v>
      </c>
      <c r="I24" s="11">
        <v>0</v>
      </c>
      <c r="J24" s="11">
        <v>0</v>
      </c>
      <c r="K24" s="12">
        <v>0</v>
      </c>
    </row>
    <row r="25" spans="1:11" ht="26.25" customHeight="1" x14ac:dyDescent="0.2">
      <c r="A25" s="79"/>
      <c r="B25" s="91"/>
      <c r="C25" s="60">
        <v>6050</v>
      </c>
      <c r="D25" s="25" t="s">
        <v>55</v>
      </c>
      <c r="E25" s="26">
        <v>5400</v>
      </c>
      <c r="F25" s="26">
        <v>0</v>
      </c>
      <c r="G25" s="26">
        <v>5400</v>
      </c>
      <c r="H25" s="26">
        <v>5400</v>
      </c>
      <c r="I25" s="26">
        <v>0</v>
      </c>
      <c r="J25" s="26">
        <v>0</v>
      </c>
      <c r="K25" s="27">
        <v>0</v>
      </c>
    </row>
    <row r="26" spans="1:11" ht="27" customHeight="1" thickBot="1" x14ac:dyDescent="0.25">
      <c r="A26" s="80"/>
      <c r="B26" s="71"/>
      <c r="C26" s="20">
        <v>6050</v>
      </c>
      <c r="D26" s="21" t="s">
        <v>18</v>
      </c>
      <c r="E26" s="22">
        <v>7500</v>
      </c>
      <c r="F26" s="22">
        <v>0</v>
      </c>
      <c r="G26" s="22">
        <v>7500</v>
      </c>
      <c r="H26" s="22">
        <v>7500</v>
      </c>
      <c r="I26" s="22">
        <v>0</v>
      </c>
      <c r="J26" s="22">
        <v>0</v>
      </c>
      <c r="K26" s="23">
        <v>0</v>
      </c>
    </row>
    <row r="27" spans="1:11" s="4" customFormat="1" x14ac:dyDescent="0.2">
      <c r="A27" s="33">
        <v>801</v>
      </c>
      <c r="B27" s="34"/>
      <c r="C27" s="34"/>
      <c r="D27" s="35" t="s">
        <v>23</v>
      </c>
      <c r="E27" s="36">
        <f>E28+E31</f>
        <v>280000</v>
      </c>
      <c r="F27" s="36">
        <f t="shared" ref="F27:K27" si="10">F28+F31</f>
        <v>0</v>
      </c>
      <c r="G27" s="36">
        <f t="shared" si="10"/>
        <v>280000</v>
      </c>
      <c r="H27" s="36">
        <f t="shared" si="10"/>
        <v>280000</v>
      </c>
      <c r="I27" s="36">
        <f t="shared" si="10"/>
        <v>0</v>
      </c>
      <c r="J27" s="36">
        <f t="shared" si="10"/>
        <v>0</v>
      </c>
      <c r="K27" s="37">
        <f t="shared" si="10"/>
        <v>0</v>
      </c>
    </row>
    <row r="28" spans="1:11" s="4" customFormat="1" x14ac:dyDescent="0.2">
      <c r="A28" s="78"/>
      <c r="B28" s="10">
        <v>80101</v>
      </c>
      <c r="C28" s="10"/>
      <c r="D28" s="6" t="s">
        <v>41</v>
      </c>
      <c r="E28" s="13">
        <f>E29+E30</f>
        <v>270000</v>
      </c>
      <c r="F28" s="13">
        <f t="shared" ref="F28:K28" si="11">F29+F30</f>
        <v>0</v>
      </c>
      <c r="G28" s="13">
        <f t="shared" si="11"/>
        <v>270000</v>
      </c>
      <c r="H28" s="13">
        <f t="shared" si="11"/>
        <v>270000</v>
      </c>
      <c r="I28" s="13">
        <f t="shared" si="11"/>
        <v>0</v>
      </c>
      <c r="J28" s="13">
        <f t="shared" si="11"/>
        <v>0</v>
      </c>
      <c r="K28" s="14">
        <f t="shared" si="11"/>
        <v>0</v>
      </c>
    </row>
    <row r="29" spans="1:11" ht="39" customHeight="1" x14ac:dyDescent="0.2">
      <c r="A29" s="79"/>
      <c r="B29" s="70"/>
      <c r="C29" s="9">
        <v>6050</v>
      </c>
      <c r="D29" s="5" t="s">
        <v>31</v>
      </c>
      <c r="E29" s="11">
        <v>250000</v>
      </c>
      <c r="F29" s="11">
        <v>0</v>
      </c>
      <c r="G29" s="11">
        <v>250000</v>
      </c>
      <c r="H29" s="11">
        <v>250000</v>
      </c>
      <c r="I29" s="11">
        <v>0</v>
      </c>
      <c r="J29" s="11">
        <v>0</v>
      </c>
      <c r="K29" s="12">
        <v>0</v>
      </c>
    </row>
    <row r="30" spans="1:11" ht="27" customHeight="1" x14ac:dyDescent="0.2">
      <c r="A30" s="79"/>
      <c r="B30" s="92"/>
      <c r="C30" s="9">
        <v>6060</v>
      </c>
      <c r="D30" s="5" t="s">
        <v>33</v>
      </c>
      <c r="E30" s="11">
        <v>20000</v>
      </c>
      <c r="F30" s="11">
        <v>0</v>
      </c>
      <c r="G30" s="11">
        <v>20000</v>
      </c>
      <c r="H30" s="11">
        <v>20000</v>
      </c>
      <c r="I30" s="11">
        <v>0</v>
      </c>
      <c r="J30" s="11">
        <v>0</v>
      </c>
      <c r="K30" s="12">
        <v>0</v>
      </c>
    </row>
    <row r="31" spans="1:11" s="4" customFormat="1" ht="15" customHeight="1" x14ac:dyDescent="0.2">
      <c r="A31" s="79"/>
      <c r="B31" s="10">
        <v>80148</v>
      </c>
      <c r="C31" s="10"/>
      <c r="D31" s="6" t="s">
        <v>42</v>
      </c>
      <c r="E31" s="13">
        <f>E32</f>
        <v>10000</v>
      </c>
      <c r="F31" s="13">
        <f t="shared" ref="F31:K31" si="12">F32</f>
        <v>0</v>
      </c>
      <c r="G31" s="13">
        <f t="shared" si="12"/>
        <v>10000</v>
      </c>
      <c r="H31" s="13">
        <f t="shared" si="12"/>
        <v>10000</v>
      </c>
      <c r="I31" s="13">
        <f t="shared" si="12"/>
        <v>0</v>
      </c>
      <c r="J31" s="13">
        <f t="shared" si="12"/>
        <v>0</v>
      </c>
      <c r="K31" s="14">
        <f t="shared" si="12"/>
        <v>0</v>
      </c>
    </row>
    <row r="32" spans="1:11" ht="27" customHeight="1" thickBot="1" x14ac:dyDescent="0.25">
      <c r="A32" s="79"/>
      <c r="B32" s="69"/>
      <c r="C32" s="69">
        <v>6060</v>
      </c>
      <c r="D32" s="25" t="s">
        <v>28</v>
      </c>
      <c r="E32" s="26">
        <v>10000</v>
      </c>
      <c r="F32" s="26">
        <v>0</v>
      </c>
      <c r="G32" s="26">
        <v>10000</v>
      </c>
      <c r="H32" s="26">
        <v>10000</v>
      </c>
      <c r="I32" s="26">
        <v>0</v>
      </c>
      <c r="J32" s="26">
        <v>0</v>
      </c>
      <c r="K32" s="27">
        <v>0</v>
      </c>
    </row>
    <row r="33" spans="1:11" s="4" customFormat="1" x14ac:dyDescent="0.2">
      <c r="A33" s="33">
        <v>852</v>
      </c>
      <c r="B33" s="34"/>
      <c r="C33" s="34"/>
      <c r="D33" s="35" t="s">
        <v>24</v>
      </c>
      <c r="E33" s="36">
        <f>E34+E36</f>
        <v>395000</v>
      </c>
      <c r="F33" s="36">
        <f t="shared" ref="F33:K33" si="13">F34+F36</f>
        <v>0</v>
      </c>
      <c r="G33" s="36">
        <f t="shared" si="13"/>
        <v>395000</v>
      </c>
      <c r="H33" s="36">
        <f t="shared" si="13"/>
        <v>390000</v>
      </c>
      <c r="I33" s="36">
        <f t="shared" si="13"/>
        <v>5000</v>
      </c>
      <c r="J33" s="36">
        <f t="shared" si="13"/>
        <v>0</v>
      </c>
      <c r="K33" s="37">
        <f t="shared" si="13"/>
        <v>0</v>
      </c>
    </row>
    <row r="34" spans="1:11" s="4" customFormat="1" x14ac:dyDescent="0.2">
      <c r="A34" s="95"/>
      <c r="B34" s="10">
        <v>85219</v>
      </c>
      <c r="C34" s="10"/>
      <c r="D34" s="6" t="s">
        <v>43</v>
      </c>
      <c r="E34" s="13">
        <f>E35</f>
        <v>390000</v>
      </c>
      <c r="F34" s="13">
        <f t="shared" ref="F34:K34" si="14">F35</f>
        <v>0</v>
      </c>
      <c r="G34" s="13">
        <f t="shared" si="14"/>
        <v>390000</v>
      </c>
      <c r="H34" s="13">
        <f t="shared" si="14"/>
        <v>390000</v>
      </c>
      <c r="I34" s="13">
        <f t="shared" si="14"/>
        <v>0</v>
      </c>
      <c r="J34" s="13">
        <f t="shared" si="14"/>
        <v>0</v>
      </c>
      <c r="K34" s="14">
        <f t="shared" si="14"/>
        <v>0</v>
      </c>
    </row>
    <row r="35" spans="1:11" ht="26.25" customHeight="1" x14ac:dyDescent="0.2">
      <c r="A35" s="95"/>
      <c r="B35" s="9"/>
      <c r="C35" s="9">
        <v>6050</v>
      </c>
      <c r="D35" s="5" t="s">
        <v>29</v>
      </c>
      <c r="E35" s="11">
        <v>390000</v>
      </c>
      <c r="F35" s="11">
        <v>0</v>
      </c>
      <c r="G35" s="11">
        <v>390000</v>
      </c>
      <c r="H35" s="11">
        <v>390000</v>
      </c>
      <c r="I35" s="11">
        <v>0</v>
      </c>
      <c r="J35" s="11">
        <v>0</v>
      </c>
      <c r="K35" s="12">
        <v>0</v>
      </c>
    </row>
    <row r="36" spans="1:11" ht="15" customHeight="1" x14ac:dyDescent="0.2">
      <c r="A36" s="95"/>
      <c r="B36" s="10">
        <v>85295</v>
      </c>
      <c r="C36" s="10"/>
      <c r="D36" s="6" t="s">
        <v>45</v>
      </c>
      <c r="E36" s="13">
        <f>E37</f>
        <v>5000</v>
      </c>
      <c r="F36" s="13">
        <f t="shared" ref="F36:J36" si="15">F37</f>
        <v>0</v>
      </c>
      <c r="G36" s="13">
        <f t="shared" si="15"/>
        <v>5000</v>
      </c>
      <c r="H36" s="13">
        <f t="shared" si="15"/>
        <v>0</v>
      </c>
      <c r="I36" s="13">
        <f t="shared" si="15"/>
        <v>5000</v>
      </c>
      <c r="J36" s="13">
        <f t="shared" si="15"/>
        <v>0</v>
      </c>
      <c r="K36" s="14">
        <f>K37</f>
        <v>0</v>
      </c>
    </row>
    <row r="37" spans="1:11" ht="39" thickBot="1" x14ac:dyDescent="0.25">
      <c r="A37" s="96"/>
      <c r="B37" s="20"/>
      <c r="C37" s="20">
        <v>6060</v>
      </c>
      <c r="D37" s="21" t="s">
        <v>58</v>
      </c>
      <c r="E37" s="22">
        <v>5000</v>
      </c>
      <c r="F37" s="22">
        <v>0</v>
      </c>
      <c r="G37" s="22">
        <v>5000</v>
      </c>
      <c r="H37" s="22">
        <v>0</v>
      </c>
      <c r="I37" s="22">
        <v>5000</v>
      </c>
      <c r="J37" s="22">
        <v>0</v>
      </c>
      <c r="K37" s="23">
        <v>0</v>
      </c>
    </row>
    <row r="38" spans="1:11" s="4" customFormat="1" ht="13.5" thickBot="1" x14ac:dyDescent="0.25">
      <c r="A38" s="68">
        <v>900</v>
      </c>
      <c r="B38" s="93"/>
      <c r="C38" s="93"/>
      <c r="D38" s="94" t="s">
        <v>25</v>
      </c>
      <c r="E38" s="18">
        <f>E39+E42</f>
        <v>1422000</v>
      </c>
      <c r="F38" s="18">
        <f t="shared" ref="F38:K38" si="16">F39+F42</f>
        <v>0</v>
      </c>
      <c r="G38" s="18">
        <f t="shared" si="16"/>
        <v>1422000</v>
      </c>
      <c r="H38" s="18">
        <f t="shared" si="16"/>
        <v>1422000</v>
      </c>
      <c r="I38" s="18">
        <f t="shared" si="16"/>
        <v>0</v>
      </c>
      <c r="J38" s="18">
        <f t="shared" si="16"/>
        <v>0</v>
      </c>
      <c r="K38" s="19">
        <f t="shared" si="16"/>
        <v>0</v>
      </c>
    </row>
    <row r="39" spans="1:11" s="4" customFormat="1" x14ac:dyDescent="0.2">
      <c r="A39" s="79"/>
      <c r="B39" s="29">
        <v>90001</v>
      </c>
      <c r="C39" s="29"/>
      <c r="D39" s="30" t="s">
        <v>44</v>
      </c>
      <c r="E39" s="31">
        <f>E40+E41</f>
        <v>1390000</v>
      </c>
      <c r="F39" s="31">
        <f t="shared" ref="F39:K39" si="17">F40+F41</f>
        <v>0</v>
      </c>
      <c r="G39" s="31">
        <f t="shared" si="17"/>
        <v>1390000</v>
      </c>
      <c r="H39" s="31">
        <f t="shared" si="17"/>
        <v>1390000</v>
      </c>
      <c r="I39" s="31">
        <f t="shared" si="17"/>
        <v>0</v>
      </c>
      <c r="J39" s="31">
        <f t="shared" si="17"/>
        <v>0</v>
      </c>
      <c r="K39" s="32">
        <f t="shared" si="17"/>
        <v>0</v>
      </c>
    </row>
    <row r="40" spans="1:11" ht="15" customHeight="1" x14ac:dyDescent="0.2">
      <c r="A40" s="79"/>
      <c r="B40" s="70"/>
      <c r="C40" s="9">
        <v>6050</v>
      </c>
      <c r="D40" s="5" t="s">
        <v>32</v>
      </c>
      <c r="E40" s="11">
        <v>1300000</v>
      </c>
      <c r="F40" s="11">
        <v>0</v>
      </c>
      <c r="G40" s="11">
        <v>1300000</v>
      </c>
      <c r="H40" s="11">
        <v>1300000</v>
      </c>
      <c r="I40" s="11">
        <v>0</v>
      </c>
      <c r="J40" s="11">
        <v>0</v>
      </c>
      <c r="K40" s="12">
        <v>0</v>
      </c>
    </row>
    <row r="41" spans="1:11" ht="12.75" customHeight="1" x14ac:dyDescent="0.2">
      <c r="A41" s="79"/>
      <c r="B41" s="92"/>
      <c r="C41" s="9">
        <v>6050</v>
      </c>
      <c r="D41" s="5" t="s">
        <v>19</v>
      </c>
      <c r="E41" s="11">
        <v>90000</v>
      </c>
      <c r="F41" s="11">
        <v>0</v>
      </c>
      <c r="G41" s="11">
        <v>90000</v>
      </c>
      <c r="H41" s="11">
        <v>90000</v>
      </c>
      <c r="I41" s="11">
        <v>0</v>
      </c>
      <c r="J41" s="11">
        <v>0</v>
      </c>
      <c r="K41" s="12">
        <v>0</v>
      </c>
    </row>
    <row r="42" spans="1:11" s="4" customFormat="1" ht="12.75" customHeight="1" x14ac:dyDescent="0.2">
      <c r="A42" s="79"/>
      <c r="B42" s="10">
        <v>90095</v>
      </c>
      <c r="C42" s="10"/>
      <c r="D42" s="6" t="s">
        <v>45</v>
      </c>
      <c r="E42" s="13">
        <f>E43+E44</f>
        <v>32000</v>
      </c>
      <c r="F42" s="13">
        <f t="shared" ref="F42:K42" si="18">F43+F44</f>
        <v>0</v>
      </c>
      <c r="G42" s="13">
        <f t="shared" si="18"/>
        <v>32000</v>
      </c>
      <c r="H42" s="13">
        <f t="shared" si="18"/>
        <v>32000</v>
      </c>
      <c r="I42" s="13">
        <f t="shared" si="18"/>
        <v>0</v>
      </c>
      <c r="J42" s="13">
        <f t="shared" si="18"/>
        <v>0</v>
      </c>
      <c r="K42" s="14">
        <f t="shared" si="18"/>
        <v>0</v>
      </c>
    </row>
    <row r="43" spans="1:11" ht="25.5" x14ac:dyDescent="0.2">
      <c r="A43" s="79"/>
      <c r="B43" s="70"/>
      <c r="C43" s="9">
        <v>6060</v>
      </c>
      <c r="D43" s="5" t="s">
        <v>20</v>
      </c>
      <c r="E43" s="11">
        <v>25000</v>
      </c>
      <c r="F43" s="11">
        <v>0</v>
      </c>
      <c r="G43" s="11">
        <v>25000</v>
      </c>
      <c r="H43" s="11">
        <v>25000</v>
      </c>
      <c r="I43" s="11">
        <v>0</v>
      </c>
      <c r="J43" s="11">
        <v>0</v>
      </c>
      <c r="K43" s="12">
        <v>0</v>
      </c>
    </row>
    <row r="44" spans="1:11" ht="27" customHeight="1" thickBot="1" x14ac:dyDescent="0.25">
      <c r="A44" s="79"/>
      <c r="B44" s="91"/>
      <c r="C44" s="47">
        <v>6060</v>
      </c>
      <c r="D44" s="25" t="s">
        <v>30</v>
      </c>
      <c r="E44" s="26">
        <v>7000</v>
      </c>
      <c r="F44" s="26">
        <v>0</v>
      </c>
      <c r="G44" s="26">
        <v>7000</v>
      </c>
      <c r="H44" s="26">
        <v>7000</v>
      </c>
      <c r="I44" s="26">
        <v>0</v>
      </c>
      <c r="J44" s="26">
        <v>0</v>
      </c>
      <c r="K44" s="27">
        <v>0</v>
      </c>
    </row>
    <row r="45" spans="1:11" ht="13.5" thickBot="1" x14ac:dyDescent="0.25">
      <c r="A45" s="48">
        <v>921</v>
      </c>
      <c r="B45" s="49"/>
      <c r="C45" s="49"/>
      <c r="D45" s="50" t="s">
        <v>50</v>
      </c>
      <c r="E45" s="51">
        <f>E46</f>
        <v>120000</v>
      </c>
      <c r="F45" s="51">
        <f t="shared" ref="F45:K45" si="19">F46</f>
        <v>0</v>
      </c>
      <c r="G45" s="51">
        <f t="shared" si="19"/>
        <v>120000</v>
      </c>
      <c r="H45" s="51">
        <f t="shared" si="19"/>
        <v>120000</v>
      </c>
      <c r="I45" s="51">
        <f t="shared" si="19"/>
        <v>0</v>
      </c>
      <c r="J45" s="51">
        <f t="shared" si="19"/>
        <v>0</v>
      </c>
      <c r="K45" s="52">
        <f t="shared" si="19"/>
        <v>0</v>
      </c>
    </row>
    <row r="46" spans="1:11" s="4" customFormat="1" x14ac:dyDescent="0.2">
      <c r="A46" s="79"/>
      <c r="B46" s="29">
        <v>92109</v>
      </c>
      <c r="C46" s="54"/>
      <c r="D46" s="53" t="s">
        <v>51</v>
      </c>
      <c r="E46" s="31">
        <f>E47+E48</f>
        <v>120000</v>
      </c>
      <c r="F46" s="31">
        <f t="shared" ref="F46:J46" si="20">F47+F48</f>
        <v>0</v>
      </c>
      <c r="G46" s="31">
        <f t="shared" si="20"/>
        <v>120000</v>
      </c>
      <c r="H46" s="31">
        <f t="shared" si="20"/>
        <v>120000</v>
      </c>
      <c r="I46" s="31">
        <f t="shared" si="20"/>
        <v>0</v>
      </c>
      <c r="J46" s="31">
        <f t="shared" si="20"/>
        <v>0</v>
      </c>
      <c r="K46" s="32">
        <f>K47+K48</f>
        <v>0</v>
      </c>
    </row>
    <row r="47" spans="1:11" s="4" customFormat="1" ht="15" customHeight="1" x14ac:dyDescent="0.2">
      <c r="A47" s="79"/>
      <c r="B47" s="70"/>
      <c r="C47" s="55">
        <v>6050</v>
      </c>
      <c r="D47" s="56" t="s">
        <v>52</v>
      </c>
      <c r="E47" s="57">
        <v>40000</v>
      </c>
      <c r="F47" s="57">
        <v>0</v>
      </c>
      <c r="G47" s="57">
        <v>40000</v>
      </c>
      <c r="H47" s="57">
        <v>40000</v>
      </c>
      <c r="I47" s="57">
        <v>0</v>
      </c>
      <c r="J47" s="57">
        <v>0</v>
      </c>
      <c r="K47" s="58">
        <v>0</v>
      </c>
    </row>
    <row r="48" spans="1:11" ht="27" customHeight="1" thickBot="1" x14ac:dyDescent="0.25">
      <c r="A48" s="80"/>
      <c r="B48" s="71"/>
      <c r="C48" s="20">
        <v>6050</v>
      </c>
      <c r="D48" s="21" t="s">
        <v>53</v>
      </c>
      <c r="E48" s="22">
        <v>80000</v>
      </c>
      <c r="F48" s="22">
        <v>0</v>
      </c>
      <c r="G48" s="22">
        <v>80000</v>
      </c>
      <c r="H48" s="22">
        <v>80000</v>
      </c>
      <c r="I48" s="22">
        <v>0</v>
      </c>
      <c r="J48" s="22">
        <v>0</v>
      </c>
      <c r="K48" s="23">
        <v>0</v>
      </c>
    </row>
    <row r="49" spans="1:11" s="4" customFormat="1" ht="13.5" thickBot="1" x14ac:dyDescent="0.25">
      <c r="A49" s="15"/>
      <c r="B49" s="16"/>
      <c r="C49" s="16"/>
      <c r="D49" s="17" t="s">
        <v>26</v>
      </c>
      <c r="E49" s="18">
        <f t="shared" ref="E49:K49" si="21">E7+E12+E16+E19+E22+E27+E33+E38+E45</f>
        <v>4163500</v>
      </c>
      <c r="F49" s="18">
        <f t="shared" si="21"/>
        <v>30000</v>
      </c>
      <c r="G49" s="18">
        <f t="shared" si="21"/>
        <v>4133500</v>
      </c>
      <c r="H49" s="18">
        <f t="shared" si="21"/>
        <v>4028500</v>
      </c>
      <c r="I49" s="18">
        <f t="shared" si="21"/>
        <v>105000</v>
      </c>
      <c r="J49" s="18">
        <f t="shared" si="21"/>
        <v>0</v>
      </c>
      <c r="K49" s="19">
        <f t="shared" si="21"/>
        <v>0</v>
      </c>
    </row>
  </sheetData>
  <mergeCells count="26">
    <mergeCell ref="A46:A48"/>
    <mergeCell ref="B47:B48"/>
    <mergeCell ref="A39:A44"/>
    <mergeCell ref="B40:B41"/>
    <mergeCell ref="B43:B44"/>
    <mergeCell ref="A23:A26"/>
    <mergeCell ref="B24:B26"/>
    <mergeCell ref="A28:A32"/>
    <mergeCell ref="B29:B30"/>
    <mergeCell ref="A34:A37"/>
    <mergeCell ref="A1:K1"/>
    <mergeCell ref="A3:K3"/>
    <mergeCell ref="A5:A6"/>
    <mergeCell ref="B5:B6"/>
    <mergeCell ref="D5:D6"/>
    <mergeCell ref="E5:E6"/>
    <mergeCell ref="F5:F6"/>
    <mergeCell ref="G5:G6"/>
    <mergeCell ref="H5:K5"/>
    <mergeCell ref="C5:C6"/>
    <mergeCell ref="B17:B18"/>
    <mergeCell ref="B9:B11"/>
    <mergeCell ref="A8:A11"/>
    <mergeCell ref="A13:A14"/>
    <mergeCell ref="A20:A21"/>
    <mergeCell ref="A16:A18"/>
  </mergeCells>
  <pageMargins left="0.70866141732283472" right="0.70866141732283472" top="0.35433070866141736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2016-03-30T07:03:14Z</cp:lastPrinted>
  <dcterms:created xsi:type="dcterms:W3CDTF">2015-11-08T15:30:18Z</dcterms:created>
  <dcterms:modified xsi:type="dcterms:W3CDTF">2016-04-05T09:12:22Z</dcterms:modified>
</cp:coreProperties>
</file>